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<sst xmlns="http://schemas.openxmlformats.org/spreadsheetml/2006/main" count="88" uniqueCount="53">
  <si>
    <t>河北宁晋电子商务创业孵化基地入驻实体场地租赁费用明细表</t>
  </si>
  <si>
    <r>
      <rPr>
        <b/>
        <sz val="11"/>
        <color rgb="FF000000"/>
        <rFont val="宋体"/>
        <charset val="134"/>
      </rPr>
      <t>补贴计算标准：</t>
    </r>
    <r>
      <rPr>
        <sz val="11"/>
        <color rgb="FF000000"/>
        <rFont val="宋体"/>
        <charset val="134"/>
      </rPr>
      <t>创业实体租赁费按1.48元/天/平计算，租赁费总额=每户租赁费*120%总和</t>
    </r>
  </si>
  <si>
    <t>序号</t>
  </si>
  <si>
    <t>姓名</t>
  </si>
  <si>
    <t>身份证号</t>
  </si>
  <si>
    <t>房号</t>
  </si>
  <si>
    <t>费用核算起止时间</t>
  </si>
  <si>
    <t>折合天数(天)</t>
  </si>
  <si>
    <t>租赁面积</t>
  </si>
  <si>
    <t>租赁费（元）</t>
  </si>
  <si>
    <t>核减原因</t>
  </si>
  <si>
    <t>核减金额（元）</t>
  </si>
  <si>
    <t>租赁费  （最终）</t>
  </si>
  <si>
    <t>入驻时间</t>
  </si>
  <si>
    <t>退出/期满时间</t>
  </si>
  <si>
    <t>最终</t>
  </si>
  <si>
    <t>原数据</t>
  </si>
  <si>
    <t>㎡</t>
  </si>
  <si>
    <t>10-11月合计</t>
  </si>
  <si>
    <t>总合计</t>
  </si>
  <si>
    <t>差额</t>
  </si>
  <si>
    <t>合计</t>
  </si>
  <si>
    <t>李燕</t>
  </si>
  <si>
    <t>130528*******1845</t>
  </si>
  <si>
    <t>2025.10.01-2025.11.30</t>
  </si>
  <si>
    <t>补贴满三万</t>
  </si>
  <si>
    <t>2024.12.24</t>
  </si>
  <si>
    <t>2027.12.23</t>
  </si>
  <si>
    <t>成童杰</t>
  </si>
  <si>
    <t>130528*******1811</t>
  </si>
  <si>
    <t>白晓蕾</t>
  </si>
  <si>
    <t>130528*******6044</t>
  </si>
  <si>
    <t>2024.07.26</t>
  </si>
  <si>
    <t>2027.07.25</t>
  </si>
  <si>
    <t>张亚婷</t>
  </si>
  <si>
    <t>130528*******2427</t>
  </si>
  <si>
    <t>刘朋涛</t>
  </si>
  <si>
    <t>130528*******0838</t>
  </si>
  <si>
    <t>王翔飞</t>
  </si>
  <si>
    <t>130528*******0611</t>
  </si>
  <si>
    <t>郭立芳</t>
  </si>
  <si>
    <t>130528*******5440</t>
  </si>
  <si>
    <t>孔德旺</t>
  </si>
  <si>
    <t>130528*******541X</t>
  </si>
  <si>
    <t>成润德</t>
  </si>
  <si>
    <t>130528*******1834</t>
  </si>
  <si>
    <t>高晨</t>
  </si>
  <si>
    <t>130528*******0427</t>
  </si>
  <si>
    <t>骆恩坡</t>
  </si>
  <si>
    <t>132229*******5773</t>
  </si>
  <si>
    <t>张少嘉</t>
  </si>
  <si>
    <t>130528*******5443</t>
  </si>
  <si>
    <t>2025年10月-2025年11月份租赁费补贴总计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</si>
</sst>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45">
    <font>
      <sz val="10"/>
      <color theme="1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b/>
      <sz val="16"/>
      <color indexed="8"/>
      <name val="宋体"/>
      <charset val="134"/>
    </font>
    <font>
      <b/>
      <sz val="11"/>
      <name val="宋体"/>
      <charset val="134"/>
    </font>
    <font>
      <b/>
      <sz val="9"/>
      <color indexed="8"/>
      <name val="宋体"/>
      <charset val="134"/>
    </font>
    <font>
      <b/>
      <sz val="11"/>
      <color rgb="FF000000"/>
      <name val="宋体"/>
      <charset val="134"/>
    </font>
    <font>
      <b/>
      <sz val="11"/>
      <color indexed="8"/>
      <name val="宋体"/>
      <charset val="134"/>
    </font>
    <font>
      <sz val="9"/>
      <color indexed="8"/>
      <name val="宋体"/>
      <charset val="134"/>
    </font>
    <font>
      <sz val="11"/>
      <name val="宋体"/>
      <charset val="134"/>
    </font>
    <font>
      <sz val="9"/>
      <color theme="1"/>
      <name val="宋体"/>
      <charset val="134"/>
      <scheme val="minor"/>
    </font>
    <font>
      <b/>
      <sz val="10"/>
      <color indexed="8"/>
      <name val="宋体"/>
      <charset val="134"/>
    </font>
    <font>
      <b/>
      <sz val="9"/>
      <name val="宋体"/>
      <charset val="134"/>
    </font>
    <font>
      <b/>
      <sz val="9"/>
      <color indexed="8"/>
      <name val="SimSun"/>
      <charset val="134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9"/>
      <color rgb="FF000000"/>
      <name val="宋体"/>
      <charset val="134"/>
    </font>
    <font>
      <sz val="10"/>
      <color indexed="8"/>
      <name val="宋体"/>
      <charset val="134"/>
    </font>
    <font>
      <sz val="10"/>
      <color rgb="FFFF0000"/>
      <name val="宋体"/>
      <charset val="134"/>
    </font>
    <font>
      <sz val="10.5"/>
      <color indexed="8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5" applyNumberFormat="0" applyAlignment="0" applyProtection="0">
      <alignment vertical="center"/>
    </xf>
    <xf numFmtId="0" fontId="33" fillId="5" borderId="6" applyNumberFormat="0" applyAlignment="0" applyProtection="0">
      <alignment vertical="center"/>
    </xf>
    <xf numFmtId="0" fontId="34" fillId="5" borderId="5" applyNumberFormat="0" applyAlignment="0" applyProtection="0">
      <alignment vertical="center"/>
    </xf>
    <xf numFmtId="0" fontId="35" fillId="6" borderId="7" applyNumberFormat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3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49" fontId="5" fillId="0" borderId="0" xfId="0" applyNumberFormat="1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horizontal="left" vertical="top" wrapText="1"/>
    </xf>
    <xf numFmtId="0" fontId="7" fillId="0" borderId="0" xfId="0" applyNumberFormat="1" applyFont="1" applyFill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49" fontId="16" fillId="0" borderId="1" xfId="49" applyNumberFormat="1" applyFont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177" fontId="18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177" fontId="17" fillId="0" borderId="1" xfId="0" applyNumberFormat="1" applyFont="1" applyFill="1" applyBorder="1" applyAlignment="1">
      <alignment horizontal="center" vertical="center" wrapText="1"/>
    </xf>
    <xf numFmtId="177" fontId="17" fillId="2" borderId="1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23" fillId="0" borderId="0" xfId="0" applyNumberFormat="1" applyFont="1" applyFill="1" applyAlignment="1">
      <alignment horizontal="center" vertical="center" wrapText="1"/>
    </xf>
    <xf numFmtId="177" fontId="0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9"/>
  <sheetViews>
    <sheetView tabSelected="1" workbookViewId="0">
      <pane ySplit="4" topLeftCell="A5" activePane="bottomLeft" state="frozen"/>
      <selection/>
      <selection pane="bottomLeft" activeCell="AA14" sqref="AA14"/>
    </sheetView>
  </sheetViews>
  <sheetFormatPr defaultColWidth="10.2857142857143" defaultRowHeight="13.5"/>
  <cols>
    <col min="1" max="1" width="6.28571428571429" style="1" customWidth="1"/>
    <col min="2" max="2" width="9.14285714285714" style="2"/>
    <col min="3" max="3" width="17.5714285714286" style="3" customWidth="1"/>
    <col min="4" max="4" width="6" style="1" customWidth="1"/>
    <col min="5" max="5" width="20.5714285714286" style="1" customWidth="1"/>
    <col min="6" max="6" width="9.42857142857143" style="1" customWidth="1"/>
    <col min="7" max="7" width="8.28571428571429" style="3" customWidth="1"/>
    <col min="8" max="8" width="15.1428571428571" style="4" customWidth="1"/>
    <col min="9" max="9" width="10.1428571428571" style="1" customWidth="1"/>
    <col min="10" max="10" width="12.4285714285714" style="4" customWidth="1"/>
    <col min="11" max="11" width="11.4285714285714" style="1" customWidth="1"/>
    <col min="12" max="12" width="15.1428571428571" style="3" customWidth="1"/>
    <col min="13" max="13" width="16.8571428571429" style="3" customWidth="1"/>
    <col min="14" max="14" width="12.5714285714286" style="1" hidden="1" customWidth="1"/>
    <col min="15" max="15" width="9.85714285714286" style="1" hidden="1" customWidth="1"/>
    <col min="16" max="16" width="12" style="1" hidden="1" customWidth="1"/>
    <col min="17" max="17" width="13.7142857142857" style="1" hidden="1" customWidth="1"/>
    <col min="18" max="18" width="12.2857142857143" style="1" hidden="1" customWidth="1"/>
    <col min="19" max="19" width="9.14285714285714" style="1" hidden="1" customWidth="1"/>
    <col min="20" max="20" width="10.1428571428571" style="1" hidden="1" customWidth="1"/>
    <col min="21" max="21" width="10.8571428571429" style="1" hidden="1" customWidth="1"/>
    <col min="22" max="22" width="9.14285714285714" style="1" hidden="1" customWidth="1"/>
    <col min="23" max="16351" width="9.14285714285714" style="1"/>
    <col min="16352" max="16384" width="10.2857142857143" style="1"/>
  </cols>
  <sheetData>
    <row r="1" s="1" customFormat="1" ht="20.25" spans="1:22">
      <c r="A1" s="5" t="s">
        <v>0</v>
      </c>
      <c r="B1" s="6"/>
      <c r="C1" s="7"/>
      <c r="D1" s="5"/>
      <c r="E1" s="5"/>
      <c r="F1" s="5"/>
      <c r="G1" s="8"/>
      <c r="H1" s="9"/>
      <c r="I1" s="5"/>
      <c r="J1" s="9"/>
      <c r="K1" s="5"/>
      <c r="L1" s="8"/>
      <c r="M1" s="8"/>
    </row>
    <row r="2" s="1" customFormat="1" spans="1:22">
      <c r="A2" s="10" t="s">
        <v>1</v>
      </c>
      <c r="B2" s="11"/>
      <c r="C2" s="12"/>
      <c r="D2" s="13"/>
      <c r="E2" s="13"/>
      <c r="F2" s="13"/>
      <c r="G2" s="14"/>
      <c r="H2" s="15"/>
      <c r="I2" s="13"/>
      <c r="J2" s="15"/>
      <c r="K2" s="13"/>
      <c r="L2" s="14"/>
      <c r="M2" s="14"/>
    </row>
    <row r="3" s="1" customFormat="1" ht="12" spans="1:22">
      <c r="A3" s="16" t="s">
        <v>2</v>
      </c>
      <c r="B3" s="17" t="s">
        <v>3</v>
      </c>
      <c r="C3" s="18" t="s">
        <v>4</v>
      </c>
      <c r="D3" s="16" t="s">
        <v>5</v>
      </c>
      <c r="E3" s="16" t="s">
        <v>6</v>
      </c>
      <c r="F3" s="16" t="s">
        <v>7</v>
      </c>
      <c r="G3" s="19" t="s">
        <v>8</v>
      </c>
      <c r="H3" s="20" t="s">
        <v>9</v>
      </c>
      <c r="I3" s="21" t="s">
        <v>10</v>
      </c>
      <c r="J3" s="20" t="s">
        <v>11</v>
      </c>
      <c r="K3" s="21" t="s">
        <v>12</v>
      </c>
      <c r="L3" s="22" t="s">
        <v>13</v>
      </c>
      <c r="M3" s="22" t="s">
        <v>14</v>
      </c>
      <c r="N3" s="1" t="s">
        <v>15</v>
      </c>
      <c r="S3" s="1" t="s">
        <v>16</v>
      </c>
    </row>
    <row r="4" s="1" customFormat="1" ht="12" spans="1:22">
      <c r="A4" s="16"/>
      <c r="B4" s="17"/>
      <c r="C4" s="18"/>
      <c r="D4" s="16"/>
      <c r="E4" s="16"/>
      <c r="F4" s="16"/>
      <c r="G4" s="23" t="s">
        <v>17</v>
      </c>
      <c r="H4" s="20"/>
      <c r="I4" s="21"/>
      <c r="J4" s="20"/>
      <c r="K4" s="21"/>
      <c r="L4" s="22"/>
      <c r="M4" s="22"/>
      <c r="N4" s="24">
        <v>10</v>
      </c>
      <c r="O4" s="24">
        <v>11</v>
      </c>
      <c r="P4" s="1" t="s">
        <v>18</v>
      </c>
      <c r="Q4" s="1" t="s">
        <v>19</v>
      </c>
      <c r="R4" s="1" t="s">
        <v>20</v>
      </c>
      <c r="S4" s="1">
        <v>10</v>
      </c>
      <c r="T4" s="1">
        <v>11</v>
      </c>
      <c r="U4" s="1" t="s">
        <v>21</v>
      </c>
    </row>
    <row r="5" s="1" customFormat="1" ht="26" customHeight="1" spans="1:22">
      <c r="A5" s="16">
        <v>1</v>
      </c>
      <c r="B5" s="25" t="s">
        <v>22</v>
      </c>
      <c r="C5" s="26" t="s">
        <v>23</v>
      </c>
      <c r="D5" s="16">
        <v>202</v>
      </c>
      <c r="E5" s="16" t="s">
        <v>24</v>
      </c>
      <c r="F5" s="16">
        <v>61</v>
      </c>
      <c r="G5" s="27">
        <v>63.48</v>
      </c>
      <c r="H5" s="28">
        <v>5560.88</v>
      </c>
      <c r="I5" s="29" t="s">
        <v>25</v>
      </c>
      <c r="J5" s="30">
        <v>4527.4</v>
      </c>
      <c r="K5" s="31">
        <v>1033.48</v>
      </c>
      <c r="L5" s="32" t="s">
        <v>26</v>
      </c>
      <c r="M5" s="16" t="s">
        <v>27</v>
      </c>
      <c r="N5" s="33">
        <v>1033.48</v>
      </c>
      <c r="O5" s="34">
        <v>0</v>
      </c>
      <c r="P5" s="1">
        <f t="shared" ref="P5:P17" si="0">O5+N5</f>
        <v>1033.48</v>
      </c>
      <c r="Q5" s="35">
        <v>34526.404</v>
      </c>
      <c r="R5" s="1">
        <f>Q5-29999</f>
        <v>4527.404</v>
      </c>
      <c r="S5" s="1">
        <v>2826.02</v>
      </c>
      <c r="T5" s="1">
        <v>2734.86</v>
      </c>
      <c r="U5" s="1">
        <f>T5+S5</f>
        <v>5560.88</v>
      </c>
      <c r="V5" s="1">
        <f>U5-K5</f>
        <v>4527.4</v>
      </c>
    </row>
    <row r="6" s="1" customFormat="1" ht="28" customHeight="1" spans="1:22">
      <c r="A6" s="16">
        <v>2</v>
      </c>
      <c r="B6" s="36" t="s">
        <v>28</v>
      </c>
      <c r="C6" s="37" t="s">
        <v>29</v>
      </c>
      <c r="D6" s="16">
        <v>203</v>
      </c>
      <c r="E6" s="16" t="s">
        <v>24</v>
      </c>
      <c r="F6" s="16">
        <v>61</v>
      </c>
      <c r="G6" s="27">
        <v>38.54</v>
      </c>
      <c r="H6" s="28">
        <v>4175.26</v>
      </c>
      <c r="I6" s="38"/>
      <c r="J6" s="30"/>
      <c r="K6" s="31">
        <v>4175.26</v>
      </c>
      <c r="L6" s="32" t="s">
        <v>26</v>
      </c>
      <c r="M6" s="16" t="s">
        <v>27</v>
      </c>
      <c r="N6" s="34">
        <v>2121.85</v>
      </c>
      <c r="O6" s="34">
        <v>2053.41</v>
      </c>
      <c r="P6" s="1">
        <f t="shared" si="0"/>
        <v>4175.26</v>
      </c>
      <c r="Q6" s="35">
        <v>22861.25</v>
      </c>
      <c r="S6" s="1">
        <v>2121.85</v>
      </c>
      <c r="T6" s="1">
        <v>2053.41</v>
      </c>
      <c r="U6" s="1">
        <f t="shared" ref="U6:U23" si="1">T6+S6</f>
        <v>4175.26</v>
      </c>
      <c r="V6" s="1">
        <f t="shared" ref="V6:V23" si="2">U6-K6</f>
        <v>0</v>
      </c>
    </row>
    <row r="7" s="1" customFormat="1" ht="28" customHeight="1" spans="1:22">
      <c r="A7" s="16">
        <v>3</v>
      </c>
      <c r="B7" s="17" t="s">
        <v>30</v>
      </c>
      <c r="C7" s="27" t="s">
        <v>31</v>
      </c>
      <c r="D7" s="16">
        <v>204</v>
      </c>
      <c r="E7" s="16" t="s">
        <v>24</v>
      </c>
      <c r="F7" s="16">
        <v>61</v>
      </c>
      <c r="G7" s="38">
        <v>29.33</v>
      </c>
      <c r="H7" s="28">
        <v>3177.49</v>
      </c>
      <c r="I7" s="38"/>
      <c r="J7" s="30"/>
      <c r="K7" s="31">
        <v>3177.49</v>
      </c>
      <c r="L7" s="32" t="s">
        <v>32</v>
      </c>
      <c r="M7" s="32" t="s">
        <v>33</v>
      </c>
      <c r="N7" s="34">
        <v>1614.79</v>
      </c>
      <c r="O7" s="34">
        <v>1562.7</v>
      </c>
      <c r="P7" s="1">
        <f t="shared" si="0"/>
        <v>3177.49</v>
      </c>
      <c r="Q7" s="35">
        <v>17398.06</v>
      </c>
      <c r="S7" s="1">
        <v>1614.79</v>
      </c>
      <c r="T7" s="1">
        <v>1562.7</v>
      </c>
      <c r="U7" s="1">
        <f t="shared" si="1"/>
        <v>3177.49</v>
      </c>
      <c r="V7" s="1">
        <f t="shared" si="2"/>
        <v>0</v>
      </c>
    </row>
    <row r="8" s="1" customFormat="1" ht="28" customHeight="1" spans="1:22">
      <c r="A8" s="16">
        <v>4</v>
      </c>
      <c r="B8" s="17" t="s">
        <v>34</v>
      </c>
      <c r="C8" s="27" t="s">
        <v>35</v>
      </c>
      <c r="D8" s="16">
        <v>205</v>
      </c>
      <c r="E8" s="16" t="s">
        <v>24</v>
      </c>
      <c r="F8" s="16">
        <v>61</v>
      </c>
      <c r="G8" s="39">
        <v>31.61</v>
      </c>
      <c r="H8" s="28">
        <v>3424.5</v>
      </c>
      <c r="I8" s="38"/>
      <c r="J8" s="30"/>
      <c r="K8" s="31">
        <v>3424.5</v>
      </c>
      <c r="L8" s="32" t="s">
        <v>32</v>
      </c>
      <c r="M8" s="32" t="s">
        <v>33</v>
      </c>
      <c r="N8" s="34">
        <v>1740.32</v>
      </c>
      <c r="O8" s="34">
        <v>1684.18</v>
      </c>
      <c r="P8" s="1">
        <f t="shared" si="0"/>
        <v>3424.5</v>
      </c>
      <c r="Q8" s="35">
        <v>18750.54</v>
      </c>
      <c r="S8" s="1">
        <v>1740.32</v>
      </c>
      <c r="T8" s="1">
        <v>1684.18</v>
      </c>
      <c r="U8" s="1">
        <f t="shared" si="1"/>
        <v>3424.5</v>
      </c>
      <c r="V8" s="1">
        <f t="shared" si="2"/>
        <v>0</v>
      </c>
    </row>
    <row r="9" s="1" customFormat="1" ht="28" customHeight="1" spans="1:22">
      <c r="A9" s="16">
        <v>5</v>
      </c>
      <c r="B9" s="17" t="s">
        <v>36</v>
      </c>
      <c r="C9" s="27" t="s">
        <v>37</v>
      </c>
      <c r="D9" s="16">
        <v>206</v>
      </c>
      <c r="E9" s="16" t="s">
        <v>24</v>
      </c>
      <c r="F9" s="16">
        <v>61</v>
      </c>
      <c r="G9" s="39">
        <v>29.33</v>
      </c>
      <c r="H9" s="28">
        <v>3177.49</v>
      </c>
      <c r="I9" s="40"/>
      <c r="J9" s="30"/>
      <c r="K9" s="31">
        <v>3177.49</v>
      </c>
      <c r="L9" s="32" t="s">
        <v>32</v>
      </c>
      <c r="M9" s="32" t="s">
        <v>33</v>
      </c>
      <c r="N9" s="34">
        <v>1614.79</v>
      </c>
      <c r="O9" s="34">
        <v>1562.7</v>
      </c>
      <c r="P9" s="1">
        <f t="shared" si="0"/>
        <v>3177.49</v>
      </c>
      <c r="Q9" s="35">
        <v>17398.06</v>
      </c>
      <c r="S9" s="1">
        <v>1614.79</v>
      </c>
      <c r="T9" s="1">
        <v>1562.7</v>
      </c>
      <c r="U9" s="1">
        <f t="shared" si="1"/>
        <v>3177.49</v>
      </c>
      <c r="V9" s="1">
        <f t="shared" si="2"/>
        <v>0</v>
      </c>
    </row>
    <row r="10" s="1" customFormat="1" ht="28" customHeight="1" spans="1:22">
      <c r="A10" s="16">
        <v>6</v>
      </c>
      <c r="B10" s="17" t="s">
        <v>38</v>
      </c>
      <c r="C10" s="27" t="s">
        <v>39</v>
      </c>
      <c r="D10" s="16">
        <v>207</v>
      </c>
      <c r="E10" s="16" t="s">
        <v>24</v>
      </c>
      <c r="F10" s="16">
        <v>61</v>
      </c>
      <c r="G10" s="38">
        <v>41.43</v>
      </c>
      <c r="H10" s="28">
        <v>4488.36</v>
      </c>
      <c r="I10" s="38"/>
      <c r="J10" s="30"/>
      <c r="K10" s="31">
        <v>4488.36</v>
      </c>
      <c r="L10" s="32" t="s">
        <v>32</v>
      </c>
      <c r="M10" s="32" t="s">
        <v>33</v>
      </c>
      <c r="N10" s="34">
        <v>2280.97</v>
      </c>
      <c r="O10" s="34">
        <v>2207.39</v>
      </c>
      <c r="P10" s="1">
        <f t="shared" si="0"/>
        <v>4488.36</v>
      </c>
      <c r="Q10" s="35">
        <v>23435.12</v>
      </c>
      <c r="S10" s="1">
        <v>2280.97</v>
      </c>
      <c r="T10" s="1">
        <v>2207.39</v>
      </c>
      <c r="U10" s="1">
        <f t="shared" si="1"/>
        <v>4488.36</v>
      </c>
      <c r="V10" s="1">
        <f t="shared" si="2"/>
        <v>0</v>
      </c>
    </row>
    <row r="11" s="1" customFormat="1" ht="28" customHeight="1" spans="1:22">
      <c r="A11" s="16">
        <v>7</v>
      </c>
      <c r="B11" s="17" t="s">
        <v>40</v>
      </c>
      <c r="C11" s="27" t="s">
        <v>41</v>
      </c>
      <c r="D11" s="16">
        <v>208</v>
      </c>
      <c r="E11" s="16" t="s">
        <v>24</v>
      </c>
      <c r="F11" s="16">
        <v>61</v>
      </c>
      <c r="G11" s="38">
        <v>51.58</v>
      </c>
      <c r="H11" s="28">
        <v>5587.96</v>
      </c>
      <c r="I11" s="29" t="s">
        <v>25</v>
      </c>
      <c r="J11" s="30">
        <v>597.38</v>
      </c>
      <c r="K11" s="41">
        <v>4990.58</v>
      </c>
      <c r="L11" s="32" t="s">
        <v>32</v>
      </c>
      <c r="M11" s="32" t="s">
        <v>33</v>
      </c>
      <c r="N11" s="42">
        <v>2839.78</v>
      </c>
      <c r="O11" s="34">
        <v>2150.81</v>
      </c>
      <c r="P11" s="1">
        <f t="shared" si="0"/>
        <v>4990.59</v>
      </c>
      <c r="Q11" s="35">
        <v>30596.37</v>
      </c>
      <c r="R11" s="1">
        <f>Q11-29999</f>
        <v>597.369999999999</v>
      </c>
      <c r="S11" s="1">
        <v>2839.78</v>
      </c>
      <c r="T11" s="1">
        <v>2748.18</v>
      </c>
      <c r="U11" s="1">
        <f t="shared" si="1"/>
        <v>5587.96</v>
      </c>
      <c r="V11" s="1">
        <f t="shared" si="2"/>
        <v>597.38</v>
      </c>
    </row>
    <row r="12" s="1" customFormat="1" ht="28" customHeight="1" spans="1:22">
      <c r="A12" s="16">
        <v>8</v>
      </c>
      <c r="B12" s="17" t="s">
        <v>42</v>
      </c>
      <c r="C12" s="27" t="s">
        <v>43</v>
      </c>
      <c r="D12" s="16">
        <v>210</v>
      </c>
      <c r="E12" s="16" t="s">
        <v>24</v>
      </c>
      <c r="F12" s="16">
        <v>61</v>
      </c>
      <c r="G12" s="38">
        <v>52.88</v>
      </c>
      <c r="H12" s="28">
        <v>5728.8</v>
      </c>
      <c r="I12" s="29" t="s">
        <v>25</v>
      </c>
      <c r="J12" s="30">
        <v>1368.53</v>
      </c>
      <c r="K12" s="31">
        <v>4360.27</v>
      </c>
      <c r="L12" s="32" t="s">
        <v>32</v>
      </c>
      <c r="M12" s="32" t="s">
        <v>33</v>
      </c>
      <c r="N12" s="34">
        <v>2911.36</v>
      </c>
      <c r="O12" s="34">
        <v>1448.91</v>
      </c>
      <c r="P12" s="1">
        <f t="shared" si="0"/>
        <v>4360.27</v>
      </c>
      <c r="Q12" s="35">
        <v>31367.53</v>
      </c>
      <c r="R12" s="1">
        <f>Q12-29999</f>
        <v>1368.53</v>
      </c>
      <c r="S12" s="1">
        <v>2911.36</v>
      </c>
      <c r="T12" s="1">
        <v>2817.44</v>
      </c>
      <c r="U12" s="1">
        <f t="shared" si="1"/>
        <v>5728.8</v>
      </c>
      <c r="V12" s="1">
        <f t="shared" si="2"/>
        <v>1368.53</v>
      </c>
    </row>
    <row r="13" s="1" customFormat="1" ht="28" customHeight="1" spans="1:22">
      <c r="A13" s="16">
        <v>9</v>
      </c>
      <c r="B13" s="36" t="s">
        <v>44</v>
      </c>
      <c r="C13" s="37" t="s">
        <v>45</v>
      </c>
      <c r="D13" s="16">
        <v>212</v>
      </c>
      <c r="E13" s="16" t="s">
        <v>24</v>
      </c>
      <c r="F13" s="16">
        <v>61</v>
      </c>
      <c r="G13" s="38">
        <v>34.18</v>
      </c>
      <c r="H13" s="28">
        <v>3702.92</v>
      </c>
      <c r="I13" s="38"/>
      <c r="J13" s="30"/>
      <c r="K13" s="31">
        <v>3702.92</v>
      </c>
      <c r="L13" s="32" t="s">
        <v>26</v>
      </c>
      <c r="M13" s="16" t="s">
        <v>27</v>
      </c>
      <c r="N13" s="34">
        <v>1881.81</v>
      </c>
      <c r="O13" s="34">
        <v>1821.11</v>
      </c>
      <c r="P13" s="1">
        <f t="shared" si="0"/>
        <v>3702.92</v>
      </c>
      <c r="Q13" s="35">
        <v>20275</v>
      </c>
      <c r="S13" s="1">
        <v>1881.81</v>
      </c>
      <c r="T13" s="1">
        <v>1821.11</v>
      </c>
      <c r="U13" s="1">
        <f t="shared" si="1"/>
        <v>3702.92</v>
      </c>
      <c r="V13" s="1">
        <f t="shared" si="2"/>
        <v>0</v>
      </c>
    </row>
    <row r="14" s="1" customFormat="1" ht="28" customHeight="1" spans="1:22">
      <c r="A14" s="16">
        <v>10</v>
      </c>
      <c r="B14" s="17" t="s">
        <v>46</v>
      </c>
      <c r="C14" s="27" t="s">
        <v>47</v>
      </c>
      <c r="D14" s="16">
        <v>213</v>
      </c>
      <c r="E14" s="16" t="s">
        <v>24</v>
      </c>
      <c r="F14" s="16">
        <v>61</v>
      </c>
      <c r="G14" s="38">
        <v>47.4</v>
      </c>
      <c r="H14" s="28">
        <v>5135.12</v>
      </c>
      <c r="I14" s="38"/>
      <c r="J14" s="30"/>
      <c r="K14" s="31">
        <v>5135.12</v>
      </c>
      <c r="L14" s="32" t="s">
        <v>32</v>
      </c>
      <c r="M14" s="32" t="s">
        <v>33</v>
      </c>
      <c r="N14" s="34">
        <v>2609.65</v>
      </c>
      <c r="O14" s="34">
        <v>2525.47</v>
      </c>
      <c r="P14" s="1">
        <f t="shared" si="0"/>
        <v>5135.12</v>
      </c>
      <c r="Q14" s="35">
        <v>28116.88</v>
      </c>
      <c r="S14" s="1">
        <v>2609.65</v>
      </c>
      <c r="T14" s="1">
        <v>2525.47</v>
      </c>
      <c r="U14" s="1">
        <f t="shared" si="1"/>
        <v>5135.12</v>
      </c>
      <c r="V14" s="1">
        <f t="shared" si="2"/>
        <v>0</v>
      </c>
    </row>
    <row r="15" s="1" customFormat="1" ht="26" customHeight="1" spans="1:22">
      <c r="A15" s="16">
        <v>11</v>
      </c>
      <c r="B15" s="25" t="s">
        <v>48</v>
      </c>
      <c r="C15" s="26" t="s">
        <v>49</v>
      </c>
      <c r="D15" s="16">
        <v>304</v>
      </c>
      <c r="E15" s="16" t="s">
        <v>24</v>
      </c>
      <c r="F15" s="16">
        <v>61</v>
      </c>
      <c r="G15" s="27">
        <v>59.74</v>
      </c>
      <c r="H15" s="28">
        <v>6480.64</v>
      </c>
      <c r="I15" s="29" t="s">
        <v>25</v>
      </c>
      <c r="J15" s="30">
        <v>3866.86</v>
      </c>
      <c r="K15" s="43">
        <v>2613.78</v>
      </c>
      <c r="L15" s="32" t="s">
        <v>26</v>
      </c>
      <c r="M15" s="16" t="s">
        <v>27</v>
      </c>
      <c r="N15" s="44">
        <v>2613.78</v>
      </c>
      <c r="O15" s="1">
        <v>0</v>
      </c>
      <c r="P15" s="1">
        <f t="shared" si="0"/>
        <v>2613.78</v>
      </c>
      <c r="Q15" s="35">
        <v>33865.86</v>
      </c>
      <c r="R15" s="1">
        <f>Q15-29999</f>
        <v>3866.86</v>
      </c>
      <c r="S15" s="1">
        <v>3293.44</v>
      </c>
      <c r="T15" s="1">
        <v>3187.2</v>
      </c>
      <c r="U15" s="1">
        <f t="shared" si="1"/>
        <v>6480.64</v>
      </c>
      <c r="V15" s="1">
        <f t="shared" si="2"/>
        <v>3866.86</v>
      </c>
    </row>
    <row r="16" s="1" customFormat="1" ht="28" customHeight="1" spans="1:22">
      <c r="A16" s="16">
        <v>12</v>
      </c>
      <c r="B16" s="45" t="s">
        <v>50</v>
      </c>
      <c r="C16" s="46" t="s">
        <v>51</v>
      </c>
      <c r="D16" s="16">
        <v>308</v>
      </c>
      <c r="E16" s="16" t="s">
        <v>24</v>
      </c>
      <c r="F16" s="16">
        <v>61</v>
      </c>
      <c r="G16" s="47">
        <v>59.82</v>
      </c>
      <c r="H16" s="28">
        <v>6480.64</v>
      </c>
      <c r="I16" s="29" t="s">
        <v>25</v>
      </c>
      <c r="J16" s="30">
        <v>5485.16</v>
      </c>
      <c r="K16" s="43">
        <v>995.48</v>
      </c>
      <c r="L16" s="32" t="s">
        <v>26</v>
      </c>
      <c r="M16" s="16" t="s">
        <v>27</v>
      </c>
      <c r="N16" s="44">
        <v>995.48</v>
      </c>
      <c r="O16" s="1">
        <v>0</v>
      </c>
      <c r="P16" s="1">
        <f t="shared" si="0"/>
        <v>995.48</v>
      </c>
      <c r="Q16" s="35">
        <v>35484.16</v>
      </c>
      <c r="R16" s="1">
        <f>Q16-29999</f>
        <v>5485.16</v>
      </c>
      <c r="S16" s="1">
        <v>3293.44</v>
      </c>
      <c r="T16" s="1">
        <v>3187.2</v>
      </c>
      <c r="U16" s="1">
        <f t="shared" si="1"/>
        <v>6480.64</v>
      </c>
      <c r="V16" s="1">
        <f t="shared" si="2"/>
        <v>5485.16</v>
      </c>
    </row>
    <row r="17" s="1" customFormat="1" spans="1:18">
      <c r="A17" s="48" t="s">
        <v>52</v>
      </c>
      <c r="B17" s="36"/>
      <c r="C17" s="49"/>
      <c r="D17" s="48"/>
      <c r="E17" s="48"/>
      <c r="F17" s="48"/>
      <c r="G17" s="50"/>
      <c r="H17" s="40">
        <f>SUM(H5:H16)</f>
        <v>57120.06</v>
      </c>
      <c r="I17" s="51"/>
      <c r="J17" s="30">
        <f>SUM(J5:J16)</f>
        <v>15845.33</v>
      </c>
      <c r="K17" s="44">
        <f>SUM(K5:K16)</f>
        <v>41274.73</v>
      </c>
      <c r="L17" s="16"/>
      <c r="M17" s="16"/>
      <c r="N17" s="1">
        <f>SUM(N5:N16)</f>
        <v>24258.06</v>
      </c>
      <c r="O17" s="1">
        <f>SUM(O5:O16)</f>
        <v>17016.68</v>
      </c>
      <c r="P17" s="1">
        <f t="shared" si="0"/>
        <v>41274.74</v>
      </c>
      <c r="R17" s="1">
        <f>SUM(R5:R16)</f>
        <v>15845.324</v>
      </c>
    </row>
    <row r="18" s="1" customFormat="1" spans="1:18">
      <c r="A18" s="52"/>
      <c r="B18" s="53"/>
      <c r="C18" s="54"/>
      <c r="D18" s="55"/>
      <c r="E18" s="55"/>
      <c r="F18" s="55"/>
      <c r="G18" s="54"/>
      <c r="H18" s="56"/>
      <c r="I18" s="55"/>
      <c r="J18" s="56"/>
      <c r="K18" s="57"/>
      <c r="L18" s="54"/>
      <c r="M18" s="54"/>
    </row>
    <row r="19" s="1" customFormat="1" spans="1:18">
      <c r="B19" s="58"/>
      <c r="C19" s="3"/>
      <c r="G19" s="3"/>
      <c r="H19" s="4"/>
      <c r="J19" s="4"/>
      <c r="L19" s="3"/>
      <c r="M19" s="3"/>
    </row>
  </sheetData>
  <mergeCells count="14">
    <mergeCell ref="A1:M1"/>
    <mergeCell ref="A2:M2"/>
    <mergeCell ref="A3:A4"/>
    <mergeCell ref="B3:B4"/>
    <mergeCell ref="C3:C4"/>
    <mergeCell ref="D3:D4"/>
    <mergeCell ref="E3:E4"/>
    <mergeCell ref="F3:F4"/>
    <mergeCell ref="H3:H4"/>
    <mergeCell ref="I3:I4"/>
    <mergeCell ref="J3:J4"/>
    <mergeCell ref="K3:K4"/>
    <mergeCell ref="L3:L4"/>
    <mergeCell ref="M3:M4"/>
  </mergeCells>
  <pageMargins left="0.314583333333333" right="0.118055555555556" top="0.550694444444444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盼盼 </cp:lastModifiedBy>
  <dcterms:created xsi:type="dcterms:W3CDTF">2025-09-28T08:38:00Z</dcterms:created>
  <dcterms:modified xsi:type="dcterms:W3CDTF">2025-12-22T01:52:01Z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E4671E9CADFA46009EE46ADDEBFA4904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2052-12.1.0.24034</vt:lpwstr>
  </property>
  <property fmtid="{D5CDD505-2E9C-101B-9397-08002B2CF9AE}" pid="5" name="CalculationRule">
    <vt:i4>0</vt:i4>
  </property>
</Properties>
</file>